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<sst xmlns="http://schemas.openxmlformats.org/spreadsheetml/2006/main" count="168" uniqueCount="115">
  <si>
    <t>Apoteka Subotica</t>
  </si>
  <si>
    <t>Neregistrovani lekovi D lista / RFZO</t>
  </si>
  <si>
    <t>Naziv ponuđača:</t>
  </si>
  <si>
    <t>PIB:</t>
  </si>
  <si>
    <t>PARTIJA</t>
  </si>
  <si>
    <t>JKL</t>
  </si>
  <si>
    <t>NAZIV</t>
  </si>
  <si>
    <t>ATC</t>
  </si>
  <si>
    <t>F.O.</t>
  </si>
  <si>
    <t>JM</t>
  </si>
  <si>
    <t>KOLICINA</t>
  </si>
  <si>
    <t>POJEDINACNA CENA BEZ PDV-a</t>
  </si>
  <si>
    <t>POJEDINACNA CENA SA PDV-om</t>
  </si>
  <si>
    <t>UKUPNA VREDNOST BEZ PDV-a</t>
  </si>
  <si>
    <t>UKUPNA VREDNOST SA PDV-om</t>
  </si>
  <si>
    <t>POPUST NA CENU IZ CENOVNIKA NARUCIOCA PO JEDINICI MERE  (DIN.)</t>
  </si>
  <si>
    <r>
      <t xml:space="preserve">ROK ISPORUKE 1-15 DANA (upisati </t>
    </r>
    <r>
      <rPr>
        <b/>
        <sz val="11"/>
        <color indexed="10"/>
        <rFont val="Arial"/>
        <family val="2"/>
      </rPr>
      <t xml:space="preserve">tacan </t>
    </r>
    <r>
      <rPr>
        <b/>
        <sz val="11"/>
        <rFont val="Arial"/>
        <family val="2"/>
      </rPr>
      <t>BROJ)</t>
    </r>
  </si>
  <si>
    <t>ROK VAZENJA PONUDE (min.60 dana)</t>
  </si>
  <si>
    <t>N001891</t>
  </si>
  <si>
    <t>acetazolamide  tablete  250 mg</t>
  </si>
  <si>
    <t>S01EC01</t>
  </si>
  <si>
    <t>tableta</t>
  </si>
  <si>
    <t>1 KOM</t>
  </si>
  <si>
    <t>N002659</t>
  </si>
  <si>
    <t>albendazol tablete 200 mg</t>
  </si>
  <si>
    <t>P02CA03</t>
  </si>
  <si>
    <t>N001701</t>
  </si>
  <si>
    <t>chloroquine phosphate ili sulfate  tablete  250 mg</t>
  </si>
  <si>
    <t>P01BA01</t>
  </si>
  <si>
    <t>N002956</t>
  </si>
  <si>
    <t>clobazam  tablete  10 mg</t>
  </si>
  <si>
    <t>N05BA09</t>
  </si>
  <si>
    <t>N001396</t>
  </si>
  <si>
    <t>cyclophosphamide  tablete  50 mg</t>
  </si>
  <si>
    <t>L01AA01</t>
  </si>
  <si>
    <t>N001263</t>
  </si>
  <si>
    <t>fludrokortizon  tablete  100 mcg</t>
  </si>
  <si>
    <t>H02AA02</t>
  </si>
  <si>
    <t>N001719</t>
  </si>
  <si>
    <t>hidroxychloroquine  tablete  200 mg</t>
  </si>
  <si>
    <t>P01BA02</t>
  </si>
  <si>
    <t>N002212</t>
  </si>
  <si>
    <t>hlorambucil  tablete  2 mg</t>
  </si>
  <si>
    <t>L01AA02</t>
  </si>
  <si>
    <t>N002634</t>
  </si>
  <si>
    <t xml:space="preserve">hydrocortizon tableta 10 mg </t>
  </si>
  <si>
    <t>H02AB09</t>
  </si>
  <si>
    <t>N003210</t>
  </si>
  <si>
    <t>klomifen tableta 50mg</t>
  </si>
  <si>
    <t>G03GB02</t>
  </si>
  <si>
    <t>N001677</t>
  </si>
  <si>
    <t>levomepromazin  tablete  100 mg</t>
  </si>
  <si>
    <t>N05AA02</t>
  </si>
  <si>
    <t>N003079</t>
  </si>
  <si>
    <t>litijum karbonat tableta 300 mg</t>
  </si>
  <si>
    <t>N05AN01</t>
  </si>
  <si>
    <t>N001453</t>
  </si>
  <si>
    <t>lomustin  tablete  40 mg</t>
  </si>
  <si>
    <t>L01AD02</t>
  </si>
  <si>
    <t>N002220</t>
  </si>
  <si>
    <t>melphalan  tablete 2 mg</t>
  </si>
  <si>
    <t>L01AA03</t>
  </si>
  <si>
    <t>N002246</t>
  </si>
  <si>
    <t>merkaptopurin  tablete 50 mg</t>
  </si>
  <si>
    <t>L01BB02</t>
  </si>
  <si>
    <t>N001511</t>
  </si>
  <si>
    <t>penicillamine  kapsule  250 mg</t>
  </si>
  <si>
    <t>M01CC01</t>
  </si>
  <si>
    <t>kapsula</t>
  </si>
  <si>
    <t>N001644</t>
  </si>
  <si>
    <t>phenytoin  kapsule ili tablete  100mg</t>
  </si>
  <si>
    <t>N03AB02</t>
  </si>
  <si>
    <t>N001487</t>
  </si>
  <si>
    <t>procarbazine hydrochloride kapsule  50 mg</t>
  </si>
  <si>
    <t>L01XB01</t>
  </si>
  <si>
    <t>N002360</t>
  </si>
  <si>
    <t>thalidomide 100 mg tableta</t>
  </si>
  <si>
    <t>L04AX02</t>
  </si>
  <si>
    <t>N001016</t>
  </si>
  <si>
    <t>zinc sulfate  tablete  20 mg</t>
  </si>
  <si>
    <t>A12CB01</t>
  </si>
  <si>
    <t>N003376</t>
  </si>
  <si>
    <t>zonisamid obložena tableta 100mg</t>
  </si>
  <si>
    <t>N03AX15</t>
  </si>
  <si>
    <t>obložena tableta</t>
  </si>
  <si>
    <t>N002949</t>
  </si>
  <si>
    <t>cabergolin tableta 0,5 mg</t>
  </si>
  <si>
    <t>G02CB03</t>
  </si>
  <si>
    <t>N002626</t>
  </si>
  <si>
    <t>colestyramine prašak za oralnu primenu 4g</t>
  </si>
  <si>
    <t>C10AC01</t>
  </si>
  <si>
    <t>prašak</t>
  </si>
  <si>
    <t>1 KESICA</t>
  </si>
  <si>
    <t>N002642</t>
  </si>
  <si>
    <r>
      <t xml:space="preserve">mebendazol </t>
    </r>
    <r>
      <rPr>
        <sz val="10"/>
        <rFont val="Arial"/>
        <family val="2"/>
      </rPr>
      <t>tableta 100 mg</t>
    </r>
  </si>
  <si>
    <t>P02CA01</t>
  </si>
  <si>
    <t>N003491</t>
  </si>
  <si>
    <t xml:space="preserve">molsidomin 2mg tbl. </t>
  </si>
  <si>
    <t>C01DX12</t>
  </si>
  <si>
    <t>N003509</t>
  </si>
  <si>
    <t xml:space="preserve">molsidomin 4mg tbl. </t>
  </si>
  <si>
    <t>N003905</t>
  </si>
  <si>
    <t>acitretin 10mg tbl</t>
  </si>
  <si>
    <t>D05BB02</t>
  </si>
  <si>
    <t>N003913</t>
  </si>
  <si>
    <t>acitretin 25mg tbl</t>
  </si>
  <si>
    <t>UKUPNO</t>
  </si>
  <si>
    <t>Datum:</t>
  </si>
  <si>
    <t>M.P.</t>
  </si>
  <si>
    <t>Potpis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</si>
  <si>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</si>
  <si>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0"/>
        <color indexed="8"/>
        <rFont val="Arial"/>
        <family val="2"/>
      </rPr>
      <t>POPUST NA CENU IZ CENOVNIKA NARUČIOCA PO JEDINICI MERE  (DIN.)“</t>
    </r>
    <r>
      <rPr>
        <i/>
        <sz val="10"/>
        <color indexed="8"/>
        <rFont val="Arial"/>
        <family val="2"/>
      </rPr>
      <t xml:space="preserve">  budu na dve decimale</t>
    </r>
    <r>
      <rPr>
        <i/>
        <u val="single"/>
        <sz val="10"/>
        <color indexed="8"/>
        <rFont val="Arial"/>
        <family val="2"/>
      </rPr>
      <t>( decimalni separator je tačka a ne zarez</t>
    </r>
    <r>
      <rPr>
        <i/>
        <sz val="10"/>
        <color indexed="8"/>
        <rFont val="Arial"/>
        <family val="2"/>
      </rPr>
      <t xml:space="preserve">) i da sva polja za  partije za koje  ponuđač podnosi ponudu budu popunjena. Za partije za koje ne  konkuriše  ponuđač </t>
    </r>
    <r>
      <rPr>
        <i/>
        <u val="single"/>
        <sz val="10"/>
        <color indexed="8"/>
        <rFont val="Arial"/>
        <family val="2"/>
      </rPr>
      <t>ostavlja prazna polja</t>
    </r>
    <r>
      <rPr>
        <i/>
        <sz val="10"/>
        <color indexed="8"/>
        <rFont val="Arial"/>
        <family val="2"/>
      </rPr>
      <t>.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</si>
  <si>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</si>
  <si>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TABELA - SASTAVNI DEO PONUDE JN 4/19/OP   (SA STRUKTUROM CENE)</t>
  </si>
  <si>
    <t>08.03.2019.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</si>
</sst>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2" fillId="0" borderId="13" xfId="55" applyFont="1" applyFill="1" applyBorder="1" applyAlignment="1">
      <alignment horizontal="center" wrapText="1"/>
      <protection/>
    </xf>
    <xf numFmtId="0" fontId="2" fillId="0" borderId="13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4" fontId="2" fillId="0" borderId="13" xfId="55" applyNumberFormat="1" applyFont="1" applyFill="1" applyBorder="1" applyAlignment="1">
      <alignment horizontal="right" wrapText="1"/>
      <protection/>
    </xf>
    <xf numFmtId="4" fontId="2" fillId="33" borderId="13" xfId="55" applyNumberFormat="1" applyFont="1" applyFill="1" applyBorder="1" applyAlignment="1">
      <alignment wrapText="1"/>
      <protection/>
    </xf>
    <xf numFmtId="1" fontId="2" fillId="33" borderId="13" xfId="55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3" fillId="0" borderId="13" xfId="0" applyFont="1" applyFill="1" applyBorder="1" applyAlignment="1">
      <alignment horizontal="right" wrapText="1"/>
    </xf>
    <xf numFmtId="0" fontId="1" fillId="0" borderId="13" xfId="0" applyNumberFormat="1" applyFont="1" applyBorder="1" applyAlignment="1">
      <alignment wrapText="1"/>
    </xf>
    <xf numFmtId="0" fontId="9" fillId="0" borderId="13" xfId="0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4" fontId="2" fillId="33" borderId="12" xfId="55" applyNumberFormat="1" applyFont="1" applyFill="1" applyBorder="1" applyAlignment="1">
      <alignment wrapText="1"/>
      <protection/>
    </xf>
    <xf numFmtId="1" fontId="2" fillId="33" borderId="12" xfId="55" applyNumberFormat="1" applyFont="1" applyFill="1" applyBorder="1" applyAlignment="1">
      <alignment wrapText="1"/>
      <protection/>
    </xf>
    <xf numFmtId="0" fontId="2" fillId="0" borderId="13" xfId="55" applyFont="1" applyFill="1" applyBorder="1" applyAlignment="1">
      <alignment wrapText="1"/>
      <protection/>
    </xf>
    <xf numFmtId="1" fontId="10" fillId="0" borderId="13" xfId="55" applyNumberFormat="1" applyFont="1" applyFill="1" applyBorder="1" applyAlignment="1">
      <alignment wrapText="1"/>
      <protection/>
    </xf>
    <xf numFmtId="4" fontId="2" fillId="0" borderId="13" xfId="55" applyNumberFormat="1" applyFont="1" applyFill="1" applyBorder="1" applyAlignment="1">
      <alignment wrapText="1"/>
      <protection/>
    </xf>
    <xf numFmtId="0" fontId="2" fillId="33" borderId="13" xfId="55" applyFont="1" applyFill="1" applyBorder="1" applyAlignment="1">
      <alignment wrapText="1"/>
      <protection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0" xfId="55" applyFont="1" applyFill="1" applyBorder="1" applyAlignment="1">
      <alignment horizontal="center" wrapText="1"/>
      <protection/>
    </xf>
    <xf numFmtId="0" fontId="11" fillId="0" borderId="14" xfId="55" applyFont="1" applyFill="1" applyBorder="1" applyAlignment="1">
      <alignment wrapText="1"/>
      <protection/>
    </xf>
    <xf numFmtId="0" fontId="11" fillId="0" borderId="15" xfId="55" applyFont="1" applyFill="1" applyBorder="1" applyAlignment="1">
      <alignment wrapText="1"/>
      <protection/>
    </xf>
    <xf numFmtId="1" fontId="11" fillId="0" borderId="16" xfId="55" applyNumberFormat="1" applyFont="1" applyFill="1" applyBorder="1" applyAlignment="1">
      <alignment wrapText="1"/>
      <protection/>
    </xf>
    <xf numFmtId="4" fontId="12" fillId="0" borderId="10" xfId="55" applyNumberFormat="1" applyFont="1" applyFill="1" applyBorder="1" applyAlignment="1">
      <alignment wrapText="1"/>
      <protection/>
    </xf>
    <xf numFmtId="0" fontId="11" fillId="0" borderId="0" xfId="55" applyFont="1" applyFill="1" applyBorder="1" applyAlignment="1">
      <alignment wrapText="1"/>
      <protection/>
    </xf>
    <xf numFmtId="1" fontId="11" fillId="0" borderId="0" xfId="55" applyNumberFormat="1" applyFont="1" applyFill="1" applyBorder="1" applyAlignment="1">
      <alignment wrapText="1"/>
      <protection/>
    </xf>
    <xf numFmtId="4" fontId="12" fillId="0" borderId="0" xfId="55" applyNumberFormat="1" applyFont="1" applyFill="1" applyBorder="1" applyAlignment="1">
      <alignment horizontal="center" wrapText="1"/>
      <protection/>
    </xf>
    <xf numFmtId="4" fontId="12" fillId="0" borderId="0" xfId="55" applyNumberFormat="1" applyFont="1" applyFill="1" applyBorder="1" applyAlignment="1">
      <alignment wrapText="1"/>
      <protection/>
    </xf>
    <xf numFmtId="0" fontId="2" fillId="0" borderId="0" xfId="0" applyFont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2" fillId="33" borderId="18" xfId="0" applyNumberFormat="1" applyFont="1" applyFill="1" applyBorder="1" applyAlignment="1">
      <alignment wrapText="1"/>
    </xf>
    <xf numFmtId="4" fontId="2" fillId="0" borderId="19" xfId="55" applyNumberFormat="1" applyFont="1" applyFill="1" applyBorder="1" applyAlignment="1">
      <alignment wrapText="1"/>
      <protection/>
    </xf>
    <xf numFmtId="0" fontId="2" fillId="0" borderId="19" xfId="55" applyFont="1" applyFill="1" applyBorder="1" applyAlignment="1">
      <alignment wrapText="1"/>
      <protection/>
    </xf>
    <xf numFmtId="0" fontId="2" fillId="0" borderId="19" xfId="55" applyFont="1" applyFill="1" applyBorder="1" applyAlignment="1">
      <alignment horizontal="center" wrapText="1"/>
      <protection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5" fillId="33" borderId="13" xfId="0" applyFont="1" applyFill="1" applyBorder="1" applyAlignment="1">
      <alignment horizontal="center" wrapText="1"/>
    </xf>
    <xf numFmtId="4" fontId="12" fillId="0" borderId="10" xfId="55" applyNumberFormat="1" applyFont="1" applyFill="1" applyBorder="1" applyAlignment="1">
      <alignment horizontal="center" wrapText="1"/>
      <protection/>
    </xf>
    <xf numFmtId="0" fontId="2" fillId="0" borderId="2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3" max="3" width="20.140625" style="0" customWidth="1"/>
    <col min="4" max="4" width="12.00390625" style="0" customWidth="1"/>
    <col min="5" max="5" width="10.7109375" style="0" customWidth="1"/>
    <col min="6" max="6" width="10.00390625" style="0" customWidth="1"/>
    <col min="9" max="9" width="9.8515625" style="0" customWidth="1"/>
    <col min="10" max="10" width="16.140625" style="0" customWidth="1"/>
    <col min="11" max="11" width="15.57421875" style="0" customWidth="1"/>
    <col min="12" max="12" width="10.421875" style="0" customWidth="1"/>
    <col min="14" max="14" width="9.8515625" style="0" customWidth="1"/>
  </cols>
  <sheetData>
    <row r="1" spans="1:14" ht="15" customHeight="1">
      <c r="A1" s="78" t="s">
        <v>0</v>
      </c>
      <c r="B1" s="78"/>
      <c r="C1" s="1"/>
      <c r="D1" s="79" t="s">
        <v>113</v>
      </c>
      <c r="E1" s="79"/>
      <c r="F1" s="79"/>
      <c r="G1" s="79"/>
      <c r="H1" s="79"/>
      <c r="I1" s="79"/>
      <c r="J1" s="79"/>
      <c r="K1" s="79"/>
      <c r="L1" s="2"/>
      <c r="M1" s="1"/>
      <c r="N1" s="3"/>
    </row>
    <row r="2" spans="1:14" ht="15" customHeight="1">
      <c r="A2" s="80" t="s">
        <v>114</v>
      </c>
      <c r="B2" s="80"/>
      <c r="C2" s="1"/>
      <c r="D2" s="1"/>
      <c r="E2" s="81" t="s">
        <v>1</v>
      </c>
      <c r="F2" s="81"/>
      <c r="G2" s="81"/>
      <c r="H2" s="81"/>
      <c r="I2" s="81"/>
      <c r="J2" s="6"/>
      <c r="K2" s="6"/>
      <c r="L2" s="2"/>
      <c r="M2" s="1"/>
      <c r="N2" s="3"/>
    </row>
    <row r="3" spans="1:14" ht="15">
      <c r="A3" s="4"/>
      <c r="B3" s="4"/>
      <c r="C3" s="1"/>
      <c r="D3" s="1"/>
      <c r="E3" s="5"/>
      <c r="F3" s="5"/>
      <c r="G3" s="5"/>
      <c r="H3" s="5"/>
      <c r="I3" s="6"/>
      <c r="J3" s="6"/>
      <c r="K3" s="6"/>
      <c r="L3" s="2"/>
      <c r="M3" s="1"/>
      <c r="N3" s="3"/>
    </row>
    <row r="4" spans="1:14" ht="15" customHeight="1">
      <c r="A4" s="7"/>
      <c r="B4" s="1"/>
      <c r="C4" s="8" t="s">
        <v>2</v>
      </c>
      <c r="D4" s="82"/>
      <c r="E4" s="82"/>
      <c r="F4" s="1"/>
      <c r="G4" s="2"/>
      <c r="H4" s="9" t="s">
        <v>3</v>
      </c>
      <c r="I4" s="82"/>
      <c r="J4" s="82"/>
      <c r="K4" s="6"/>
      <c r="L4" s="2"/>
      <c r="M4" s="1"/>
      <c r="N4" s="3"/>
    </row>
    <row r="5" spans="1:14" ht="15">
      <c r="A5" s="7"/>
      <c r="B5" s="1"/>
      <c r="C5" s="1"/>
      <c r="D5" s="1"/>
      <c r="E5" s="1"/>
      <c r="F5" s="1"/>
      <c r="G5" s="2"/>
      <c r="H5" s="6"/>
      <c r="I5" s="6"/>
      <c r="J5" s="6"/>
      <c r="K5" s="6"/>
      <c r="L5" s="2"/>
      <c r="M5" s="1"/>
      <c r="N5" s="3"/>
    </row>
    <row r="6" spans="1:14" ht="15" customHeight="1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0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2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2" t="s">
        <v>16</v>
      </c>
      <c r="N7" s="12" t="s">
        <v>17</v>
      </c>
    </row>
    <row r="8" spans="1:14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</row>
    <row r="9" spans="1:14" s="25" customFormat="1" ht="26.25">
      <c r="A9" s="16">
        <v>1</v>
      </c>
      <c r="B9" s="17" t="s">
        <v>18</v>
      </c>
      <c r="C9" s="18" t="s">
        <v>19</v>
      </c>
      <c r="D9" s="19" t="s">
        <v>20</v>
      </c>
      <c r="E9" s="19" t="s">
        <v>21</v>
      </c>
      <c r="F9" s="19" t="s">
        <v>22</v>
      </c>
      <c r="G9" s="20">
        <v>780</v>
      </c>
      <c r="H9" s="21">
        <v>19.5</v>
      </c>
      <c r="I9" s="21">
        <f>H9*1.1</f>
        <v>21.450000000000003</v>
      </c>
      <c r="J9" s="22">
        <f>G9*H9</f>
        <v>15210</v>
      </c>
      <c r="K9" s="22">
        <f>G9*I9</f>
        <v>16731.000000000004</v>
      </c>
      <c r="L9" s="23"/>
      <c r="M9" s="24"/>
      <c r="N9" s="24"/>
    </row>
    <row r="10" spans="1:14" s="25" customFormat="1" ht="26.25">
      <c r="A10" s="16">
        <v>2</v>
      </c>
      <c r="B10" s="17" t="s">
        <v>23</v>
      </c>
      <c r="C10" s="18" t="s">
        <v>24</v>
      </c>
      <c r="D10" s="19" t="s">
        <v>25</v>
      </c>
      <c r="E10" s="19" t="s">
        <v>21</v>
      </c>
      <c r="F10" s="19" t="s">
        <v>22</v>
      </c>
      <c r="G10" s="20">
        <v>150</v>
      </c>
      <c r="H10" s="21">
        <v>98.8</v>
      </c>
      <c r="I10" s="21">
        <f aca="true" t="shared" si="0" ref="I10:I32">H10*1.1</f>
        <v>108.68</v>
      </c>
      <c r="J10" s="22">
        <f aca="true" t="shared" si="1" ref="J10:J36">G10*H10</f>
        <v>14820</v>
      </c>
      <c r="K10" s="22">
        <f aca="true" t="shared" si="2" ref="K10:K36">G10*I10</f>
        <v>16302.000000000002</v>
      </c>
      <c r="L10" s="23"/>
      <c r="M10" s="24"/>
      <c r="N10" s="24"/>
    </row>
    <row r="11" spans="1:14" s="25" customFormat="1" ht="39">
      <c r="A11" s="16">
        <v>3</v>
      </c>
      <c r="B11" s="17" t="s">
        <v>26</v>
      </c>
      <c r="C11" s="18" t="s">
        <v>27</v>
      </c>
      <c r="D11" s="19" t="s">
        <v>28</v>
      </c>
      <c r="E11" s="19" t="s">
        <v>21</v>
      </c>
      <c r="F11" s="19" t="s">
        <v>22</v>
      </c>
      <c r="G11" s="20">
        <v>1000</v>
      </c>
      <c r="H11" s="21">
        <v>19.95</v>
      </c>
      <c r="I11" s="21">
        <f t="shared" si="0"/>
        <v>21.945</v>
      </c>
      <c r="J11" s="22">
        <f t="shared" si="1"/>
        <v>19950</v>
      </c>
      <c r="K11" s="22">
        <f t="shared" si="2"/>
        <v>21945</v>
      </c>
      <c r="L11" s="23"/>
      <c r="M11" s="24"/>
      <c r="N11" s="24"/>
    </row>
    <row r="12" spans="1:14" s="25" customFormat="1" ht="26.25">
      <c r="A12" s="16">
        <v>4</v>
      </c>
      <c r="B12" s="17" t="s">
        <v>29</v>
      </c>
      <c r="C12" s="18" t="s">
        <v>30</v>
      </c>
      <c r="D12" s="19" t="s">
        <v>31</v>
      </c>
      <c r="E12" s="19" t="s">
        <v>21</v>
      </c>
      <c r="F12" s="19" t="s">
        <v>22</v>
      </c>
      <c r="G12" s="20">
        <v>3000</v>
      </c>
      <c r="H12" s="21">
        <v>96.08</v>
      </c>
      <c r="I12" s="21">
        <f t="shared" si="0"/>
        <v>105.688</v>
      </c>
      <c r="J12" s="22">
        <f t="shared" si="1"/>
        <v>288240</v>
      </c>
      <c r="K12" s="22">
        <f t="shared" si="2"/>
        <v>317064</v>
      </c>
      <c r="L12" s="23"/>
      <c r="M12" s="24"/>
      <c r="N12" s="24"/>
    </row>
    <row r="13" spans="1:14" s="25" customFormat="1" ht="26.25">
      <c r="A13" s="16">
        <v>5</v>
      </c>
      <c r="B13" s="17" t="s">
        <v>32</v>
      </c>
      <c r="C13" s="18" t="s">
        <v>33</v>
      </c>
      <c r="D13" s="19" t="s">
        <v>34</v>
      </c>
      <c r="E13" s="19" t="s">
        <v>21</v>
      </c>
      <c r="F13" s="19" t="s">
        <v>22</v>
      </c>
      <c r="G13" s="20">
        <v>350</v>
      </c>
      <c r="H13" s="21">
        <v>108.75</v>
      </c>
      <c r="I13" s="21">
        <f t="shared" si="0"/>
        <v>119.62500000000001</v>
      </c>
      <c r="J13" s="22">
        <f t="shared" si="1"/>
        <v>38062.5</v>
      </c>
      <c r="K13" s="22">
        <f t="shared" si="2"/>
        <v>41868.75000000001</v>
      </c>
      <c r="L13" s="23"/>
      <c r="M13" s="24"/>
      <c r="N13" s="24"/>
    </row>
    <row r="14" spans="1:14" s="25" customFormat="1" ht="26.25">
      <c r="A14" s="16">
        <v>6</v>
      </c>
      <c r="B14" s="17" t="s">
        <v>35</v>
      </c>
      <c r="C14" s="18" t="s">
        <v>36</v>
      </c>
      <c r="D14" s="19" t="s">
        <v>37</v>
      </c>
      <c r="E14" s="19" t="s">
        <v>21</v>
      </c>
      <c r="F14" s="19" t="s">
        <v>22</v>
      </c>
      <c r="G14" s="20">
        <v>300</v>
      </c>
      <c r="H14" s="21">
        <v>42.87</v>
      </c>
      <c r="I14" s="21">
        <f t="shared" si="0"/>
        <v>47.157000000000004</v>
      </c>
      <c r="J14" s="22">
        <f t="shared" si="1"/>
        <v>12861</v>
      </c>
      <c r="K14" s="22">
        <f t="shared" si="2"/>
        <v>14147.1</v>
      </c>
      <c r="L14" s="23"/>
      <c r="M14" s="24"/>
      <c r="N14" s="24"/>
    </row>
    <row r="15" spans="1:14" s="25" customFormat="1" ht="26.25">
      <c r="A15" s="16">
        <v>7</v>
      </c>
      <c r="B15" s="17" t="s">
        <v>38</v>
      </c>
      <c r="C15" s="18" t="s">
        <v>39</v>
      </c>
      <c r="D15" s="19" t="s">
        <v>40</v>
      </c>
      <c r="E15" s="19" t="s">
        <v>21</v>
      </c>
      <c r="F15" s="19" t="s">
        <v>22</v>
      </c>
      <c r="G15" s="20">
        <v>900</v>
      </c>
      <c r="H15" s="21">
        <v>42.22</v>
      </c>
      <c r="I15" s="21">
        <f t="shared" si="0"/>
        <v>46.442</v>
      </c>
      <c r="J15" s="22">
        <f t="shared" si="1"/>
        <v>37998</v>
      </c>
      <c r="K15" s="22">
        <f t="shared" si="2"/>
        <v>41797.8</v>
      </c>
      <c r="L15" s="23"/>
      <c r="M15" s="24"/>
      <c r="N15" s="24"/>
    </row>
    <row r="16" spans="1:14" s="25" customFormat="1" ht="26.25">
      <c r="A16" s="16">
        <v>8</v>
      </c>
      <c r="B16" s="17" t="s">
        <v>41</v>
      </c>
      <c r="C16" s="18" t="s">
        <v>42</v>
      </c>
      <c r="D16" s="19" t="s">
        <v>43</v>
      </c>
      <c r="E16" s="19" t="s">
        <v>21</v>
      </c>
      <c r="F16" s="19" t="s">
        <v>22</v>
      </c>
      <c r="G16" s="20">
        <v>2500</v>
      </c>
      <c r="H16" s="21">
        <v>491.16</v>
      </c>
      <c r="I16" s="21">
        <f t="shared" si="0"/>
        <v>540.2760000000001</v>
      </c>
      <c r="J16" s="22">
        <f t="shared" si="1"/>
        <v>1227900</v>
      </c>
      <c r="K16" s="22">
        <f t="shared" si="2"/>
        <v>1350690.0000000002</v>
      </c>
      <c r="L16" s="23"/>
      <c r="M16" s="24"/>
      <c r="N16" s="24"/>
    </row>
    <row r="17" spans="1:14" s="25" customFormat="1" ht="26.25">
      <c r="A17" s="16">
        <v>9</v>
      </c>
      <c r="B17" s="17" t="s">
        <v>44</v>
      </c>
      <c r="C17" s="18" t="s">
        <v>45</v>
      </c>
      <c r="D17" s="19" t="s">
        <v>46</v>
      </c>
      <c r="E17" s="19" t="s">
        <v>21</v>
      </c>
      <c r="F17" s="19" t="s">
        <v>22</v>
      </c>
      <c r="G17" s="20">
        <v>10000</v>
      </c>
      <c r="H17" s="21">
        <v>29.5</v>
      </c>
      <c r="I17" s="21">
        <f t="shared" si="0"/>
        <v>32.45</v>
      </c>
      <c r="J17" s="22">
        <f t="shared" si="1"/>
        <v>295000</v>
      </c>
      <c r="K17" s="22">
        <f t="shared" si="2"/>
        <v>324500</v>
      </c>
      <c r="L17" s="23"/>
      <c r="M17" s="24"/>
      <c r="N17" s="24"/>
    </row>
    <row r="18" spans="1:14" s="25" customFormat="1" ht="15">
      <c r="A18" s="16">
        <v>10</v>
      </c>
      <c r="B18" s="17" t="s">
        <v>47</v>
      </c>
      <c r="C18" s="18" t="s">
        <v>48</v>
      </c>
      <c r="D18" s="19" t="s">
        <v>49</v>
      </c>
      <c r="E18" s="19" t="s">
        <v>21</v>
      </c>
      <c r="F18" s="19" t="s">
        <v>22</v>
      </c>
      <c r="G18" s="26">
        <v>20</v>
      </c>
      <c r="H18" s="21">
        <v>58.8</v>
      </c>
      <c r="I18" s="21">
        <f t="shared" si="0"/>
        <v>64.68</v>
      </c>
      <c r="J18" s="22">
        <f t="shared" si="1"/>
        <v>1176</v>
      </c>
      <c r="K18" s="22">
        <f t="shared" si="2"/>
        <v>1293.6000000000001</v>
      </c>
      <c r="L18" s="23"/>
      <c r="M18" s="24"/>
      <c r="N18" s="24"/>
    </row>
    <row r="19" spans="1:14" s="25" customFormat="1" ht="26.25">
      <c r="A19" s="16">
        <v>11</v>
      </c>
      <c r="B19" s="18" t="s">
        <v>50</v>
      </c>
      <c r="C19" s="18" t="s">
        <v>51</v>
      </c>
      <c r="D19" s="19" t="s">
        <v>52</v>
      </c>
      <c r="E19" s="19" t="s">
        <v>21</v>
      </c>
      <c r="F19" s="19" t="s">
        <v>22</v>
      </c>
      <c r="G19" s="20">
        <v>200</v>
      </c>
      <c r="H19" s="21">
        <v>28.75</v>
      </c>
      <c r="I19" s="21">
        <f t="shared" si="0"/>
        <v>31.625000000000004</v>
      </c>
      <c r="J19" s="22">
        <f t="shared" si="1"/>
        <v>5750</v>
      </c>
      <c r="K19" s="22">
        <f t="shared" si="2"/>
        <v>6325.000000000001</v>
      </c>
      <c r="L19" s="23"/>
      <c r="M19" s="24"/>
      <c r="N19" s="24"/>
    </row>
    <row r="20" spans="1:14" s="25" customFormat="1" ht="26.25">
      <c r="A20" s="16">
        <v>12</v>
      </c>
      <c r="B20" s="17" t="s">
        <v>53</v>
      </c>
      <c r="C20" s="18" t="s">
        <v>54</v>
      </c>
      <c r="D20" s="19" t="s">
        <v>55</v>
      </c>
      <c r="E20" s="19" t="s">
        <v>21</v>
      </c>
      <c r="F20" s="19" t="s">
        <v>22</v>
      </c>
      <c r="G20" s="20">
        <v>10000</v>
      </c>
      <c r="H20" s="21">
        <v>13.8</v>
      </c>
      <c r="I20" s="21">
        <f t="shared" si="0"/>
        <v>15.180000000000001</v>
      </c>
      <c r="J20" s="22">
        <f t="shared" si="1"/>
        <v>138000</v>
      </c>
      <c r="K20" s="22">
        <f t="shared" si="2"/>
        <v>151800.00000000003</v>
      </c>
      <c r="L20" s="23"/>
      <c r="M20" s="24"/>
      <c r="N20" s="24"/>
    </row>
    <row r="21" spans="1:14" s="25" customFormat="1" ht="26.25">
      <c r="A21" s="16">
        <v>13</v>
      </c>
      <c r="B21" s="17" t="s">
        <v>56</v>
      </c>
      <c r="C21" s="18" t="s">
        <v>57</v>
      </c>
      <c r="D21" s="19" t="s">
        <v>58</v>
      </c>
      <c r="E21" s="19" t="s">
        <v>21</v>
      </c>
      <c r="F21" s="19" t="s">
        <v>22</v>
      </c>
      <c r="G21" s="20">
        <v>20</v>
      </c>
      <c r="H21" s="21">
        <v>5050</v>
      </c>
      <c r="I21" s="21">
        <f t="shared" si="0"/>
        <v>5555</v>
      </c>
      <c r="J21" s="22">
        <f t="shared" si="1"/>
        <v>101000</v>
      </c>
      <c r="K21" s="22">
        <f t="shared" si="2"/>
        <v>111100</v>
      </c>
      <c r="L21" s="23"/>
      <c r="M21" s="24"/>
      <c r="N21" s="24"/>
    </row>
    <row r="22" spans="1:14" s="25" customFormat="1" ht="26.25">
      <c r="A22" s="16">
        <v>14</v>
      </c>
      <c r="B22" s="17" t="s">
        <v>59</v>
      </c>
      <c r="C22" s="18" t="s">
        <v>60</v>
      </c>
      <c r="D22" s="19" t="s">
        <v>61</v>
      </c>
      <c r="E22" s="19" t="s">
        <v>21</v>
      </c>
      <c r="F22" s="19" t="s">
        <v>22</v>
      </c>
      <c r="G22" s="20">
        <v>200</v>
      </c>
      <c r="H22" s="21">
        <v>576.05</v>
      </c>
      <c r="I22" s="21">
        <f t="shared" si="0"/>
        <v>633.655</v>
      </c>
      <c r="J22" s="22">
        <f t="shared" si="1"/>
        <v>115209.99999999999</v>
      </c>
      <c r="K22" s="22">
        <f t="shared" si="2"/>
        <v>126731</v>
      </c>
      <c r="L22" s="23"/>
      <c r="M22" s="24"/>
      <c r="N22" s="24"/>
    </row>
    <row r="23" spans="1:14" s="25" customFormat="1" ht="26.25">
      <c r="A23" s="16">
        <v>15</v>
      </c>
      <c r="B23" s="17" t="s">
        <v>62</v>
      </c>
      <c r="C23" s="18" t="s">
        <v>63</v>
      </c>
      <c r="D23" s="19" t="s">
        <v>64</v>
      </c>
      <c r="E23" s="19" t="s">
        <v>21</v>
      </c>
      <c r="F23" s="19" t="s">
        <v>22</v>
      </c>
      <c r="G23" s="20">
        <v>200</v>
      </c>
      <c r="H23" s="21">
        <v>557.87</v>
      </c>
      <c r="I23" s="21">
        <f t="shared" si="0"/>
        <v>613.657</v>
      </c>
      <c r="J23" s="22">
        <f t="shared" si="1"/>
        <v>111574</v>
      </c>
      <c r="K23" s="22">
        <f t="shared" si="2"/>
        <v>122731.40000000001</v>
      </c>
      <c r="L23" s="23"/>
      <c r="M23" s="24"/>
      <c r="N23" s="24"/>
    </row>
    <row r="24" spans="1:14" s="25" customFormat="1" ht="26.25">
      <c r="A24" s="16">
        <v>16</v>
      </c>
      <c r="B24" s="17" t="s">
        <v>65</v>
      </c>
      <c r="C24" s="18" t="s">
        <v>66</v>
      </c>
      <c r="D24" s="19" t="s">
        <v>67</v>
      </c>
      <c r="E24" s="19" t="s">
        <v>68</v>
      </c>
      <c r="F24" s="19" t="s">
        <v>22</v>
      </c>
      <c r="G24" s="20">
        <v>540</v>
      </c>
      <c r="H24" s="21">
        <v>80.85</v>
      </c>
      <c r="I24" s="21">
        <f t="shared" si="0"/>
        <v>88.935</v>
      </c>
      <c r="J24" s="22">
        <f t="shared" si="1"/>
        <v>43659</v>
      </c>
      <c r="K24" s="22">
        <f t="shared" si="2"/>
        <v>48024.9</v>
      </c>
      <c r="L24" s="23"/>
      <c r="M24" s="24"/>
      <c r="N24" s="24"/>
    </row>
    <row r="25" spans="1:14" s="25" customFormat="1" ht="26.25">
      <c r="A25" s="16">
        <v>17</v>
      </c>
      <c r="B25" s="17" t="s">
        <v>69</v>
      </c>
      <c r="C25" s="18" t="s">
        <v>70</v>
      </c>
      <c r="D25" s="19" t="s">
        <v>71</v>
      </c>
      <c r="E25" s="19" t="s">
        <v>21</v>
      </c>
      <c r="F25" s="19" t="s">
        <v>22</v>
      </c>
      <c r="G25" s="20">
        <v>200</v>
      </c>
      <c r="H25" s="21">
        <v>22.82</v>
      </c>
      <c r="I25" s="21">
        <f t="shared" si="0"/>
        <v>25.102000000000004</v>
      </c>
      <c r="J25" s="22">
        <f t="shared" si="1"/>
        <v>4564</v>
      </c>
      <c r="K25" s="22">
        <f t="shared" si="2"/>
        <v>5020.400000000001</v>
      </c>
      <c r="L25" s="23"/>
      <c r="M25" s="24"/>
      <c r="N25" s="24"/>
    </row>
    <row r="26" spans="1:14" s="25" customFormat="1" ht="39">
      <c r="A26" s="16">
        <v>18</v>
      </c>
      <c r="B26" s="17" t="s">
        <v>72</v>
      </c>
      <c r="C26" s="18" t="s">
        <v>73</v>
      </c>
      <c r="D26" s="19" t="s">
        <v>74</v>
      </c>
      <c r="E26" s="19" t="s">
        <v>68</v>
      </c>
      <c r="F26" s="19" t="s">
        <v>22</v>
      </c>
      <c r="G26" s="20">
        <v>250</v>
      </c>
      <c r="H26" s="21">
        <v>926.64</v>
      </c>
      <c r="I26" s="21">
        <f t="shared" si="0"/>
        <v>1019.3040000000001</v>
      </c>
      <c r="J26" s="22">
        <f t="shared" si="1"/>
        <v>231660</v>
      </c>
      <c r="K26" s="22">
        <f t="shared" si="2"/>
        <v>254826.00000000003</v>
      </c>
      <c r="L26" s="23"/>
      <c r="M26" s="24"/>
      <c r="N26" s="24"/>
    </row>
    <row r="27" spans="1:14" s="25" customFormat="1" ht="26.25">
      <c r="A27" s="16">
        <v>19</v>
      </c>
      <c r="B27" s="17" t="s">
        <v>75</v>
      </c>
      <c r="C27" s="18" t="s">
        <v>76</v>
      </c>
      <c r="D27" s="19" t="s">
        <v>77</v>
      </c>
      <c r="E27" s="19" t="s">
        <v>21</v>
      </c>
      <c r="F27" s="19" t="s">
        <v>22</v>
      </c>
      <c r="G27" s="20">
        <v>480</v>
      </c>
      <c r="H27" s="21">
        <v>820</v>
      </c>
      <c r="I27" s="21">
        <f t="shared" si="0"/>
        <v>902.0000000000001</v>
      </c>
      <c r="J27" s="22">
        <f t="shared" si="1"/>
        <v>393600</v>
      </c>
      <c r="K27" s="22">
        <f t="shared" si="2"/>
        <v>432960.00000000006</v>
      </c>
      <c r="L27" s="23"/>
      <c r="M27" s="24"/>
      <c r="N27" s="24"/>
    </row>
    <row r="28" spans="1:14" s="25" customFormat="1" ht="26.25">
      <c r="A28" s="16">
        <v>20</v>
      </c>
      <c r="B28" s="17" t="s">
        <v>78</v>
      </c>
      <c r="C28" s="18" t="s">
        <v>79</v>
      </c>
      <c r="D28" s="19" t="s">
        <v>80</v>
      </c>
      <c r="E28" s="19" t="s">
        <v>21</v>
      </c>
      <c r="F28" s="19" t="s">
        <v>22</v>
      </c>
      <c r="G28" s="26">
        <v>100</v>
      </c>
      <c r="H28" s="21">
        <v>49.35</v>
      </c>
      <c r="I28" s="21">
        <f t="shared" si="0"/>
        <v>54.285000000000004</v>
      </c>
      <c r="J28" s="22">
        <f t="shared" si="1"/>
        <v>4935</v>
      </c>
      <c r="K28" s="22">
        <f t="shared" si="2"/>
        <v>5428.5</v>
      </c>
      <c r="L28" s="23"/>
      <c r="M28" s="24"/>
      <c r="N28" s="24"/>
    </row>
    <row r="29" spans="1:14" s="25" customFormat="1" ht="26.25">
      <c r="A29" s="16">
        <v>21</v>
      </c>
      <c r="B29" s="17" t="s">
        <v>81</v>
      </c>
      <c r="C29" s="18" t="s">
        <v>82</v>
      </c>
      <c r="D29" s="19" t="s">
        <v>83</v>
      </c>
      <c r="E29" s="19" t="s">
        <v>84</v>
      </c>
      <c r="F29" s="19" t="s">
        <v>22</v>
      </c>
      <c r="G29" s="20">
        <v>288</v>
      </c>
      <c r="H29" s="21">
        <v>495.02</v>
      </c>
      <c r="I29" s="21">
        <f t="shared" si="0"/>
        <v>544.522</v>
      </c>
      <c r="J29" s="22">
        <f t="shared" si="1"/>
        <v>142565.76</v>
      </c>
      <c r="K29" s="22">
        <f t="shared" si="2"/>
        <v>156822.336</v>
      </c>
      <c r="L29" s="23"/>
      <c r="M29" s="24"/>
      <c r="N29" s="24"/>
    </row>
    <row r="30" spans="1:14" s="25" customFormat="1" ht="26.25">
      <c r="A30" s="16">
        <v>22</v>
      </c>
      <c r="B30" s="18" t="s">
        <v>85</v>
      </c>
      <c r="C30" s="18" t="s">
        <v>86</v>
      </c>
      <c r="D30" s="19" t="s">
        <v>87</v>
      </c>
      <c r="E30" s="19" t="s">
        <v>21</v>
      </c>
      <c r="F30" s="19" t="s">
        <v>22</v>
      </c>
      <c r="G30" s="26">
        <v>8</v>
      </c>
      <c r="H30" s="21">
        <v>1800</v>
      </c>
      <c r="I30" s="21">
        <f t="shared" si="0"/>
        <v>1980.0000000000002</v>
      </c>
      <c r="J30" s="22">
        <f t="shared" si="1"/>
        <v>14400</v>
      </c>
      <c r="K30" s="22">
        <f t="shared" si="2"/>
        <v>15840.000000000002</v>
      </c>
      <c r="L30" s="23"/>
      <c r="M30" s="24"/>
      <c r="N30" s="24"/>
    </row>
    <row r="31" spans="1:14" s="25" customFormat="1" ht="26.25">
      <c r="A31" s="16">
        <v>23</v>
      </c>
      <c r="B31" s="27" t="s">
        <v>88</v>
      </c>
      <c r="C31" s="27" t="s">
        <v>89</v>
      </c>
      <c r="D31" s="28" t="s">
        <v>90</v>
      </c>
      <c r="E31" s="29" t="s">
        <v>91</v>
      </c>
      <c r="F31" s="30" t="s">
        <v>92</v>
      </c>
      <c r="G31" s="26">
        <v>50</v>
      </c>
      <c r="H31" s="31">
        <v>198.55</v>
      </c>
      <c r="I31" s="21">
        <f t="shared" si="0"/>
        <v>218.40500000000003</v>
      </c>
      <c r="J31" s="22">
        <f t="shared" si="1"/>
        <v>9927.5</v>
      </c>
      <c r="K31" s="22">
        <f t="shared" si="2"/>
        <v>10920.250000000002</v>
      </c>
      <c r="L31" s="23"/>
      <c r="M31" s="24"/>
      <c r="N31" s="24"/>
    </row>
    <row r="32" spans="1:14" s="25" customFormat="1" ht="26.25">
      <c r="A32" s="16">
        <v>24</v>
      </c>
      <c r="B32" s="32" t="s">
        <v>93</v>
      </c>
      <c r="C32" s="33" t="s">
        <v>94</v>
      </c>
      <c r="D32" s="34" t="s">
        <v>95</v>
      </c>
      <c r="E32" s="35" t="s">
        <v>21</v>
      </c>
      <c r="F32" s="35" t="s">
        <v>22</v>
      </c>
      <c r="G32" s="36">
        <v>6</v>
      </c>
      <c r="H32" s="37">
        <v>191.5</v>
      </c>
      <c r="I32" s="38">
        <f t="shared" si="0"/>
        <v>210.65</v>
      </c>
      <c r="J32" s="22">
        <f t="shared" si="1"/>
        <v>1149</v>
      </c>
      <c r="K32" s="22">
        <f t="shared" si="2"/>
        <v>1263.9</v>
      </c>
      <c r="L32" s="39"/>
      <c r="M32" s="40"/>
      <c r="N32" s="40"/>
    </row>
    <row r="33" spans="1:15" s="45" customFormat="1" ht="12.75">
      <c r="A33" s="16">
        <v>25</v>
      </c>
      <c r="B33" s="41" t="s">
        <v>96</v>
      </c>
      <c r="C33" s="41" t="s">
        <v>97</v>
      </c>
      <c r="D33" s="16" t="s">
        <v>98</v>
      </c>
      <c r="E33" s="16" t="s">
        <v>21</v>
      </c>
      <c r="F33" s="16" t="s">
        <v>22</v>
      </c>
      <c r="G33" s="42">
        <v>180</v>
      </c>
      <c r="H33" s="43">
        <v>4.5</v>
      </c>
      <c r="I33" s="43">
        <f>H33*1.1</f>
        <v>4.95</v>
      </c>
      <c r="J33" s="22">
        <f t="shared" si="1"/>
        <v>810</v>
      </c>
      <c r="K33" s="22">
        <f t="shared" si="2"/>
        <v>891</v>
      </c>
      <c r="L33" s="44"/>
      <c r="M33" s="44"/>
      <c r="N33" s="44"/>
      <c r="O33" s="4"/>
    </row>
    <row r="34" spans="1:15" s="45" customFormat="1" ht="12.75">
      <c r="A34" s="16">
        <v>26</v>
      </c>
      <c r="B34" s="46" t="s">
        <v>99</v>
      </c>
      <c r="C34" s="46" t="s">
        <v>100</v>
      </c>
      <c r="D34" s="16" t="s">
        <v>98</v>
      </c>
      <c r="E34" s="16" t="s">
        <v>21</v>
      </c>
      <c r="F34" s="16" t="s">
        <v>22</v>
      </c>
      <c r="G34" s="47">
        <v>90</v>
      </c>
      <c r="H34" s="48">
        <v>9</v>
      </c>
      <c r="I34" s="43">
        <f>H34*1.1</f>
        <v>9.9</v>
      </c>
      <c r="J34" s="22">
        <f t="shared" si="1"/>
        <v>810</v>
      </c>
      <c r="K34" s="22">
        <f t="shared" si="2"/>
        <v>891</v>
      </c>
      <c r="L34" s="49"/>
      <c r="M34" s="49"/>
      <c r="N34" s="49"/>
      <c r="O34" s="4"/>
    </row>
    <row r="35" spans="1:15" s="45" customFormat="1" ht="12.75">
      <c r="A35" s="16">
        <v>27</v>
      </c>
      <c r="B35" s="51" t="s">
        <v>101</v>
      </c>
      <c r="C35" s="46" t="s">
        <v>102</v>
      </c>
      <c r="D35" s="50" t="s">
        <v>103</v>
      </c>
      <c r="E35" s="16" t="s">
        <v>68</v>
      </c>
      <c r="F35" s="16" t="s">
        <v>22</v>
      </c>
      <c r="G35" s="47">
        <v>1500</v>
      </c>
      <c r="H35" s="48">
        <v>50.62</v>
      </c>
      <c r="I35" s="43">
        <f>H35*1.1</f>
        <v>55.682</v>
      </c>
      <c r="J35" s="22">
        <f t="shared" si="1"/>
        <v>75930</v>
      </c>
      <c r="K35" s="22">
        <f t="shared" si="2"/>
        <v>83523</v>
      </c>
      <c r="L35" s="49"/>
      <c r="M35" s="49"/>
      <c r="N35" s="49"/>
      <c r="O35" s="4"/>
    </row>
    <row r="36" spans="1:15" s="45" customFormat="1" ht="12.75">
      <c r="A36" s="16">
        <v>28</v>
      </c>
      <c r="B36" s="51" t="s">
        <v>104</v>
      </c>
      <c r="C36" s="46" t="s">
        <v>105</v>
      </c>
      <c r="D36" s="50" t="s">
        <v>103</v>
      </c>
      <c r="E36" s="16" t="s">
        <v>68</v>
      </c>
      <c r="F36" s="16" t="s">
        <v>22</v>
      </c>
      <c r="G36" s="47">
        <v>1200</v>
      </c>
      <c r="H36" s="48">
        <v>126.24</v>
      </c>
      <c r="I36" s="43">
        <f>H36*1.1</f>
        <v>138.864</v>
      </c>
      <c r="J36" s="22">
        <f t="shared" si="1"/>
        <v>151488</v>
      </c>
      <c r="K36" s="22">
        <f t="shared" si="2"/>
        <v>166636.80000000002</v>
      </c>
      <c r="L36" s="49"/>
      <c r="M36" s="49"/>
      <c r="N36" s="49"/>
      <c r="O36" s="4"/>
    </row>
    <row r="37" spans="1:14" ht="15" customHeight="1">
      <c r="A37" s="52"/>
      <c r="B37" s="53"/>
      <c r="C37" s="54"/>
      <c r="D37" s="54"/>
      <c r="E37" s="54"/>
      <c r="F37" s="54"/>
      <c r="G37" s="55"/>
      <c r="H37" s="73" t="s">
        <v>106</v>
      </c>
      <c r="I37" s="73"/>
      <c r="J37" s="56">
        <f>SUM(J9:J36)</f>
        <v>3498249.76</v>
      </c>
      <c r="K37" s="56">
        <f>SUM(K9:K36)</f>
        <v>3848074.736</v>
      </c>
      <c r="L37" s="53"/>
      <c r="M37" s="54"/>
      <c r="N37" s="54"/>
    </row>
    <row r="38" spans="1:14" ht="15">
      <c r="A38" s="52"/>
      <c r="B38" s="57"/>
      <c r="C38" s="57"/>
      <c r="D38" s="57"/>
      <c r="E38" s="57"/>
      <c r="F38" s="57"/>
      <c r="G38" s="58"/>
      <c r="H38" s="59"/>
      <c r="I38" s="59"/>
      <c r="J38" s="60"/>
      <c r="K38" s="60"/>
      <c r="L38" s="53"/>
      <c r="M38" s="54"/>
      <c r="N38" s="54"/>
    </row>
    <row r="39" spans="1:14" ht="15">
      <c r="A39" s="52"/>
      <c r="B39" s="57"/>
      <c r="C39" s="57"/>
      <c r="D39" s="57"/>
      <c r="E39" s="57"/>
      <c r="F39" s="57"/>
      <c r="G39" s="58"/>
      <c r="H39" s="59"/>
      <c r="I39" s="59"/>
      <c r="J39" s="60"/>
      <c r="K39" s="60"/>
      <c r="L39" s="53"/>
      <c r="M39" s="54"/>
      <c r="N39" s="54"/>
    </row>
    <row r="40" spans="1:14" s="3" customFormat="1" ht="15">
      <c r="A40"/>
      <c r="B40" s="61"/>
      <c r="E40" s="3" t="s">
        <v>107</v>
      </c>
      <c r="F40" s="62"/>
      <c r="G40" s="63"/>
      <c r="H40" s="64" t="s">
        <v>108</v>
      </c>
      <c r="I40" s="65"/>
      <c r="J40" s="66"/>
      <c r="K40" s="67"/>
      <c r="L40" s="68"/>
      <c r="M40" s="68"/>
      <c r="N40" s="68"/>
    </row>
    <row r="41" spans="1:14" s="3" customFormat="1" ht="12.75" customHeight="1">
      <c r="A41" s="69"/>
      <c r="B41" s="61"/>
      <c r="G41" s="63"/>
      <c r="H41" s="64"/>
      <c r="I41" s="74" t="s">
        <v>109</v>
      </c>
      <c r="J41" s="74"/>
      <c r="K41" s="67"/>
      <c r="L41" s="68"/>
      <c r="M41" s="68"/>
      <c r="N41" s="68"/>
    </row>
    <row r="42" spans="1:12" s="3" customFormat="1" ht="12.75">
      <c r="A42" s="69"/>
      <c r="B42" s="61"/>
      <c r="G42" s="63"/>
      <c r="H42" s="64"/>
      <c r="I42" s="64"/>
      <c r="J42" s="64"/>
      <c r="K42" s="70"/>
      <c r="L42" s="71"/>
    </row>
    <row r="43" spans="1:12" s="3" customFormat="1" ht="12.75" customHeight="1">
      <c r="A43" s="7"/>
      <c r="B43" s="75" t="s">
        <v>110</v>
      </c>
      <c r="C43" s="75"/>
      <c r="G43" s="71"/>
      <c r="H43" s="70"/>
      <c r="I43" s="70"/>
      <c r="J43" s="70"/>
      <c r="K43" s="70"/>
      <c r="L43" s="71"/>
    </row>
    <row r="44" spans="1:12" s="3" customFormat="1" ht="75" customHeight="1">
      <c r="A44" s="7"/>
      <c r="B44" s="76" t="s">
        <v>111</v>
      </c>
      <c r="C44" s="76"/>
      <c r="D44" s="76"/>
      <c r="E44" s="76"/>
      <c r="F44" s="76"/>
      <c r="G44" s="76"/>
      <c r="H44" s="76"/>
      <c r="I44" s="76"/>
      <c r="J44" s="76"/>
      <c r="K44" s="76"/>
      <c r="L44" s="71"/>
    </row>
    <row r="45" spans="1:12" s="3" customFormat="1" ht="12.75">
      <c r="A45" s="7"/>
      <c r="G45" s="71"/>
      <c r="H45" s="70"/>
      <c r="I45" s="70"/>
      <c r="J45" s="70"/>
      <c r="K45" s="70"/>
      <c r="L45" s="71"/>
    </row>
    <row r="46" spans="1:12" s="3" customFormat="1" ht="45" customHeight="1">
      <c r="A46" s="7"/>
      <c r="B46" s="77" t="s">
        <v>112</v>
      </c>
      <c r="C46" s="77"/>
      <c r="D46" s="77"/>
      <c r="E46" s="77"/>
      <c r="F46" s="77"/>
      <c r="G46" s="77"/>
      <c r="H46" s="77"/>
      <c r="I46" s="77"/>
      <c r="J46" s="77"/>
      <c r="K46" s="77"/>
      <c r="L46" s="71"/>
    </row>
    <row r="47" spans="1:12" s="3" customFormat="1" ht="12.75">
      <c r="A47" s="7"/>
      <c r="G47" s="71"/>
      <c r="H47" s="70"/>
      <c r="I47" s="70"/>
      <c r="J47" s="70"/>
      <c r="K47" s="70"/>
      <c r="L47" s="71"/>
    </row>
    <row r="48" spans="1:12" s="3" customFormat="1" ht="12.75">
      <c r="A48" s="7"/>
      <c r="G48" s="71"/>
      <c r="H48" s="70"/>
      <c r="I48" s="70"/>
      <c r="J48" s="70"/>
      <c r="K48" s="70"/>
      <c r="L48" s="71"/>
    </row>
    <row r="49" spans="1:12" s="3" customFormat="1" ht="12.75">
      <c r="A49" s="7"/>
      <c r="G49" s="71"/>
      <c r="H49" s="70"/>
      <c r="I49" s="70"/>
      <c r="J49" s="70"/>
      <c r="K49" s="70"/>
      <c r="L49" s="71"/>
    </row>
    <row r="50" ht="15">
      <c r="A50" s="7"/>
    </row>
  </sheetData>
  <sheetProtection selectLockedCells="1" selectUnlockedCells="1"/>
  <mergeCells count="12">
    <mergeCell ref="A1:B1"/>
    <mergeCell ref="D1:K1"/>
    <mergeCell ref="A2:B2"/>
    <mergeCell ref="E2:I2"/>
    <mergeCell ref="D4:E4"/>
    <mergeCell ref="I4:J4"/>
    <mergeCell ref="A6:N6"/>
    <mergeCell ref="H37:I37"/>
    <mergeCell ref="I41:J41"/>
    <mergeCell ref="B43:C43"/>
    <mergeCell ref="B44:K44"/>
    <mergeCell ref="B46:K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dcterms:created xsi:type="dcterms:W3CDTF">2019-03-06T11:34:45Z</dcterms:created>
  <dcterms:modified xsi:type="dcterms:W3CDTF">2019-03-08T09:51:17Z</dcterms:modified>
  <cp:category/>
  <cp:version/>
  <cp:contentType/>
  <cp:contentStatus/>
</cp:coreProperties>
</file>